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zfiler\za_home$\zacebu\Desktop\"/>
    </mc:Choice>
  </mc:AlternateContent>
  <xr:revisionPtr revIDLastSave="0" documentId="8_{24780CDF-51A9-463B-829B-3C29D42785B4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2024" sheetId="4" r:id="rId1"/>
  </sheets>
  <definedNames>
    <definedName name="_xlnm._FilterDatabase" localSheetId="0" hidden="1">'2024'!$A$13:$N$33</definedName>
    <definedName name="faktor" localSheetId="0">'2024'!#REF!</definedName>
    <definedName name="faktor">#REF!</definedName>
    <definedName name="kurz" localSheetId="0">'2024'!#REF!</definedName>
    <definedName name="kurz">#REF!</definedName>
    <definedName name="lang" localSheetId="0">'2024'!#REF!</definedName>
    <definedName name="lang">#REF!</definedName>
    <definedName name="mittel" localSheetId="0">'2024'!#REF!</definedName>
    <definedName name="mittel">#REF!</definedName>
    <definedName name="sehrlang" localSheetId="0">'2024'!#REF!</definedName>
    <definedName name="sehrlang">#REF!</definedName>
  </definedNames>
  <calcPr calcId="191029"/>
</workbook>
</file>

<file path=xl/calcChain.xml><?xml version="1.0" encoding="utf-8"?>
<calcChain xmlns="http://schemas.openxmlformats.org/spreadsheetml/2006/main">
  <c r="J36" i="4" l="1"/>
  <c r="L36" i="4"/>
  <c r="K36" i="4" l="1"/>
  <c r="H14" i="4" l="1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N35" i="4" l="1"/>
  <c r="N34" i="4"/>
  <c r="I35" i="4"/>
  <c r="I34" i="4"/>
  <c r="E35" i="4"/>
  <c r="E34" i="4"/>
  <c r="I14" i="4"/>
  <c r="E14" i="4"/>
  <c r="E26" i="4" l="1"/>
  <c r="I26" i="4"/>
  <c r="N26" i="4"/>
  <c r="E15" i="4"/>
  <c r="E16" i="4"/>
  <c r="E17" i="4"/>
  <c r="E18" i="4"/>
  <c r="E19" i="4"/>
  <c r="E20" i="4"/>
  <c r="E21" i="4"/>
  <c r="E22" i="4"/>
  <c r="E23" i="4"/>
  <c r="E24" i="4"/>
  <c r="E25" i="4"/>
  <c r="E27" i="4"/>
  <c r="E28" i="4"/>
  <c r="E29" i="4"/>
  <c r="E30" i="4"/>
  <c r="E31" i="4"/>
  <c r="E32" i="4"/>
  <c r="E33" i="4"/>
  <c r="I22" i="4"/>
  <c r="N22" i="4"/>
  <c r="I23" i="4"/>
  <c r="N23" i="4"/>
  <c r="E36" i="4" l="1"/>
  <c r="I15" i="4"/>
  <c r="I16" i="4"/>
  <c r="I17" i="4"/>
  <c r="I18" i="4"/>
  <c r="I19" i="4"/>
  <c r="I20" i="4"/>
  <c r="I21" i="4"/>
  <c r="I24" i="4"/>
  <c r="I25" i="4"/>
  <c r="I27" i="4"/>
  <c r="I28" i="4"/>
  <c r="I29" i="4"/>
  <c r="I30" i="4"/>
  <c r="I31" i="4"/>
  <c r="I32" i="4"/>
  <c r="I33" i="4"/>
  <c r="N14" i="4"/>
  <c r="N15" i="4"/>
  <c r="N16" i="4"/>
  <c r="N17" i="4"/>
  <c r="N18" i="4"/>
  <c r="N19" i="4"/>
  <c r="N20" i="4"/>
  <c r="N21" i="4"/>
  <c r="N24" i="4"/>
  <c r="N25" i="4"/>
  <c r="N27" i="4"/>
  <c r="N28" i="4"/>
  <c r="N29" i="4"/>
  <c r="N30" i="4"/>
  <c r="N31" i="4"/>
  <c r="N32" i="4"/>
  <c r="N33" i="4"/>
  <c r="I36" i="4" l="1"/>
  <c r="N36" i="4"/>
  <c r="N37" i="4" l="1"/>
</calcChain>
</file>

<file path=xl/sharedStrings.xml><?xml version="1.0" encoding="utf-8"?>
<sst xmlns="http://schemas.openxmlformats.org/spreadsheetml/2006/main" count="41" uniqueCount="38">
  <si>
    <t>Datum</t>
  </si>
  <si>
    <t>Spesen</t>
  </si>
  <si>
    <t>[CHF]</t>
  </si>
  <si>
    <t>bis 1 ½ Stunden</t>
  </si>
  <si>
    <t>über 5 Stunden</t>
  </si>
  <si>
    <t>Km-Vergütung Privatauto</t>
  </si>
  <si>
    <t>Sitzungen</t>
  </si>
  <si>
    <t>Arbeitszeit</t>
  </si>
  <si>
    <t xml:space="preserve"> [CHF]</t>
  </si>
  <si>
    <t>mehr als 1 ½  bis 3 Stunden</t>
  </si>
  <si>
    <t>über 3 bis 5 Stunden</t>
  </si>
  <si>
    <t>Beschreibung</t>
  </si>
  <si>
    <t>Total</t>
  </si>
  <si>
    <t>[Std]</t>
  </si>
  <si>
    <t>Name</t>
  </si>
  <si>
    <t>Funktion</t>
  </si>
  <si>
    <t>Adresse</t>
  </si>
  <si>
    <t>Besprechungen</t>
  </si>
  <si>
    <t>Unterschrift Funktionär</t>
  </si>
  <si>
    <t>Arbeitszeit, Sitzungen und Spesen</t>
  </si>
  <si>
    <t>Entschädigungsverordnung</t>
  </si>
  <si>
    <t>Abrechnung</t>
  </si>
  <si>
    <t>Bank- / Postverbindung</t>
  </si>
  <si>
    <t xml:space="preserve">IBAN </t>
  </si>
  <si>
    <t>CH</t>
  </si>
  <si>
    <r>
      <rPr>
        <b/>
        <sz val="10"/>
        <color theme="1"/>
        <rFont val="Calibri"/>
        <family val="2"/>
        <scheme val="minor"/>
      </rPr>
      <t>von</t>
    </r>
    <r>
      <rPr>
        <b/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z.B. 08:15</t>
    </r>
  </si>
  <si>
    <r>
      <rPr>
        <b/>
        <sz val="10"/>
        <color theme="1"/>
        <rFont val="Calibri"/>
        <family val="2"/>
        <scheme val="minor"/>
      </rPr>
      <t>bis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z.B. 11:30</t>
    </r>
  </si>
  <si>
    <r>
      <rPr>
        <b/>
        <sz val="10"/>
        <color theme="1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[Std]</t>
    </r>
  </si>
  <si>
    <r>
      <rPr>
        <b/>
        <sz val="10"/>
        <color theme="1"/>
        <rFont val="Calibri"/>
        <family val="2"/>
        <scheme val="minor"/>
      </rPr>
      <t xml:space="preserve">von
</t>
    </r>
    <r>
      <rPr>
        <sz val="7"/>
        <color theme="1"/>
        <rFont val="Calibri"/>
        <family val="2"/>
        <scheme val="minor"/>
      </rPr>
      <t>z.B. 10:30</t>
    </r>
  </si>
  <si>
    <r>
      <rPr>
        <b/>
        <sz val="10"/>
        <color theme="1"/>
        <rFont val="Calibri"/>
        <family val="2"/>
        <scheme val="minor"/>
      </rPr>
      <t>bis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z.B. 12:15</t>
    </r>
  </si>
  <si>
    <r>
      <rPr>
        <b/>
        <sz val="10"/>
        <color theme="1"/>
        <rFont val="Calibri"/>
        <family val="2"/>
        <scheme val="minor"/>
      </rPr>
      <t>Zeit</t>
    </r>
    <r>
      <rPr>
        <b/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z.B. 2.25 Std</t>
    </r>
  </si>
  <si>
    <r>
      <rPr>
        <b/>
        <sz val="10"/>
        <color theme="1"/>
        <rFont val="Calibri"/>
        <family val="2"/>
        <scheme val="minor"/>
      </rPr>
      <t xml:space="preserve">Total
</t>
    </r>
    <r>
      <rPr>
        <sz val="7"/>
        <color theme="1"/>
        <rFont val="Calibri"/>
        <family val="2"/>
        <scheme val="minor"/>
      </rPr>
      <t>[CHF]</t>
    </r>
  </si>
  <si>
    <r>
      <rPr>
        <b/>
        <sz val="10"/>
        <color theme="1"/>
        <rFont val="Calibri"/>
        <family val="2"/>
        <scheme val="minor"/>
      </rPr>
      <t>Auto</t>
    </r>
    <r>
      <rPr>
        <b/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[km]</t>
    </r>
  </si>
  <si>
    <r>
      <rPr>
        <b/>
        <sz val="10"/>
        <color theme="1"/>
        <rFont val="Calibri"/>
        <family val="2"/>
        <scheme val="minor"/>
      </rPr>
      <t>ÖV</t>
    </r>
    <r>
      <rPr>
        <b/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[CHF]</t>
    </r>
  </si>
  <si>
    <r>
      <rPr>
        <b/>
        <sz val="9.5"/>
        <color theme="1"/>
        <rFont val="Calibri"/>
        <family val="2"/>
        <scheme val="minor"/>
      </rPr>
      <t>Diverses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[CHF]</t>
    </r>
  </si>
  <si>
    <r>
      <rPr>
        <b/>
        <sz val="10"/>
        <color theme="1"/>
        <rFont val="Calibri"/>
        <family val="2"/>
        <scheme val="minor"/>
      </rPr>
      <t>Beleg</t>
    </r>
    <r>
      <rPr>
        <b/>
        <sz val="11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Nr.</t>
    </r>
  </si>
  <si>
    <r>
      <rPr>
        <b/>
        <sz val="10"/>
        <color theme="1"/>
        <rFont val="Calibri"/>
        <family val="2"/>
        <scheme val="minor"/>
      </rPr>
      <t>Total</t>
    </r>
    <r>
      <rPr>
        <sz val="9"/>
        <color theme="1"/>
        <rFont val="Calibri"/>
        <family val="2"/>
        <scheme val="minor"/>
      </rPr>
      <t xml:space="preserve">
</t>
    </r>
    <r>
      <rPr>
        <sz val="7"/>
        <color theme="1"/>
        <rFont val="Calibri"/>
        <family val="2"/>
        <scheme val="minor"/>
      </rPr>
      <t>[CHF]</t>
    </r>
  </si>
  <si>
    <r>
      <t xml:space="preserve">Total Entschädigung </t>
    </r>
    <r>
      <rPr>
        <sz val="11"/>
        <color theme="1"/>
        <rFont val="Calibri"/>
        <family val="2"/>
        <scheme val="minor"/>
      </rPr>
      <t>(Sitzungen / Spesen)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</si>
</sst>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7]d/\ mmmm\ yyyy;@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/>
      <bottom style="thin">
        <color theme="1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indexed="64"/>
      </right>
      <top style="thin">
        <color theme="1"/>
      </top>
      <bottom/>
      <diagonal/>
    </border>
    <border>
      <left/>
      <right style="double">
        <color indexed="64"/>
      </right>
      <top/>
      <bottom style="medium">
        <color auto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theme="1"/>
      </right>
      <top/>
      <bottom style="thin">
        <color theme="1"/>
      </bottom>
      <diagonal/>
    </border>
    <border>
      <left style="double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thin">
        <color theme="1"/>
      </right>
      <top style="thin">
        <color theme="1"/>
      </top>
      <bottom/>
      <diagonal/>
    </border>
    <border>
      <left style="double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20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2" fontId="6" fillId="3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left" vertical="center"/>
    </xf>
    <xf numFmtId="2" fontId="6" fillId="4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4" fontId="3" fillId="0" borderId="13" xfId="0" applyNumberFormat="1" applyFont="1" applyBorder="1" applyAlignment="1" applyProtection="1">
      <alignment horizontal="left" vertical="center"/>
      <protection locked="0"/>
    </xf>
    <xf numFmtId="14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14" fontId="3" fillId="6" borderId="17" xfId="0" applyNumberFormat="1" applyFont="1" applyFill="1" applyBorder="1" applyAlignment="1" applyProtection="1">
      <alignment horizontal="center" vertical="center"/>
      <protection locked="0"/>
    </xf>
    <xf numFmtId="14" fontId="3" fillId="6" borderId="16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vertical="center"/>
      <protection locked="0"/>
    </xf>
    <xf numFmtId="0" fontId="0" fillId="4" borderId="18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3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1" xfId="0" applyNumberFormat="1" applyFont="1" applyFill="1" applyBorder="1" applyAlignment="1" applyProtection="1">
      <alignment horizontal="left" vertical="center"/>
      <protection locked="0"/>
    </xf>
    <xf numFmtId="20" fontId="10" fillId="0" borderId="23" xfId="0" applyNumberFormat="1" applyFont="1" applyFill="1" applyBorder="1" applyAlignment="1" applyProtection="1">
      <alignment horizontal="left" vertical="center"/>
      <protection locked="0"/>
    </xf>
    <xf numFmtId="20" fontId="10" fillId="0" borderId="37" xfId="0" applyNumberFormat="1" applyFont="1" applyFill="1" applyBorder="1" applyAlignment="1" applyProtection="1">
      <alignment horizontal="right" vertical="center"/>
      <protection locked="0"/>
    </xf>
    <xf numFmtId="20" fontId="10" fillId="0" borderId="22" xfId="0" applyNumberFormat="1" applyFont="1" applyFill="1" applyBorder="1" applyAlignment="1" applyProtection="1">
      <alignment horizontal="right" vertical="center"/>
      <protection locked="0"/>
    </xf>
    <xf numFmtId="4" fontId="10" fillId="0" borderId="31" xfId="0" applyNumberFormat="1" applyFont="1" applyFill="1" applyBorder="1" applyAlignment="1" applyProtection="1">
      <alignment horizontal="right" vertical="center"/>
    </xf>
    <xf numFmtId="20" fontId="10" fillId="0" borderId="21" xfId="0" applyNumberFormat="1" applyFont="1" applyFill="1" applyBorder="1" applyAlignment="1" applyProtection="1">
      <alignment horizontal="right" vertical="center"/>
      <protection locked="0"/>
    </xf>
    <xf numFmtId="2" fontId="10" fillId="0" borderId="22" xfId="0" applyNumberFormat="1" applyFont="1" applyFill="1" applyBorder="1" applyAlignment="1" applyProtection="1">
      <alignment horizontal="right"/>
    </xf>
    <xf numFmtId="4" fontId="10" fillId="0" borderId="23" xfId="0" applyNumberFormat="1" applyFont="1" applyFill="1" applyBorder="1" applyAlignment="1" applyProtection="1">
      <alignment horizontal="right" vertical="center"/>
    </xf>
    <xf numFmtId="165" fontId="10" fillId="0" borderId="37" xfId="0" applyNumberFormat="1" applyFont="1" applyFill="1" applyBorder="1" applyAlignment="1" applyProtection="1">
      <alignment horizontal="right" vertical="center"/>
      <protection locked="0"/>
    </xf>
    <xf numFmtId="4" fontId="10" fillId="0" borderId="22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right" vertical="center"/>
      <protection locked="0"/>
    </xf>
    <xf numFmtId="14" fontId="10" fillId="0" borderId="24" xfId="0" applyNumberFormat="1" applyFont="1" applyFill="1" applyBorder="1" applyAlignment="1" applyProtection="1">
      <alignment horizontal="left" vertical="center"/>
      <protection locked="0"/>
    </xf>
    <xf numFmtId="14" fontId="10" fillId="0" borderId="25" xfId="0" applyNumberFormat="1" applyFont="1" applyFill="1" applyBorder="1" applyAlignment="1" applyProtection="1">
      <alignment horizontal="left" vertical="center"/>
      <protection locked="0"/>
    </xf>
    <xf numFmtId="20" fontId="10" fillId="0" borderId="38" xfId="0" applyNumberFormat="1" applyFont="1" applyFill="1" applyBorder="1" applyAlignment="1" applyProtection="1">
      <alignment horizontal="right" vertical="center"/>
      <protection locked="0"/>
    </xf>
    <xf numFmtId="20" fontId="10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32" xfId="0" applyNumberFormat="1" applyFont="1" applyFill="1" applyBorder="1" applyAlignment="1" applyProtection="1">
      <alignment horizontal="right" vertical="center"/>
    </xf>
    <xf numFmtId="20" fontId="10" fillId="0" borderId="24" xfId="0" applyNumberFormat="1" applyFont="1" applyFill="1" applyBorder="1" applyAlignment="1" applyProtection="1">
      <alignment horizontal="right" vertical="center"/>
      <protection locked="0"/>
    </xf>
    <xf numFmtId="2" fontId="10" fillId="0" borderId="5" xfId="0" applyNumberFormat="1" applyFont="1" applyFill="1" applyBorder="1" applyAlignment="1" applyProtection="1">
      <alignment horizontal="right"/>
    </xf>
    <xf numFmtId="4" fontId="10" fillId="0" borderId="25" xfId="0" applyNumberFormat="1" applyFont="1" applyFill="1" applyBorder="1" applyAlignment="1" applyProtection="1">
      <alignment horizontal="right" vertical="center"/>
    </xf>
    <xf numFmtId="2" fontId="10" fillId="0" borderId="38" xfId="0" applyNumberFormat="1" applyFont="1" applyFill="1" applyBorder="1" applyAlignment="1" applyProtection="1">
      <alignment horizontal="right" vertical="center"/>
      <protection locked="0"/>
    </xf>
    <xf numFmtId="4" fontId="10" fillId="0" borderId="5" xfId="0" applyNumberFormat="1" applyFont="1" applyFill="1" applyBorder="1" applyAlignment="1" applyProtection="1">
      <alignment horizontal="right" vertical="center"/>
      <protection locked="0"/>
    </xf>
    <xf numFmtId="1" fontId="10" fillId="0" borderId="5" xfId="0" applyNumberFormat="1" applyFont="1" applyFill="1" applyBorder="1" applyAlignment="1" applyProtection="1">
      <alignment horizontal="right" vertical="center"/>
      <protection locked="0"/>
    </xf>
    <xf numFmtId="165" fontId="10" fillId="0" borderId="38" xfId="0" applyNumberFormat="1" applyFont="1" applyFill="1" applyBorder="1" applyAlignment="1" applyProtection="1">
      <alignment horizontal="right" vertical="center"/>
      <protection locked="0"/>
    </xf>
    <xf numFmtId="14" fontId="10" fillId="0" borderId="26" xfId="0" applyNumberFormat="1" applyFont="1" applyFill="1" applyBorder="1" applyAlignment="1" applyProtection="1">
      <alignment horizontal="left" vertical="center"/>
      <protection locked="0"/>
    </xf>
    <xf numFmtId="14" fontId="10" fillId="0" borderId="28" xfId="0" applyNumberFormat="1" applyFont="1" applyFill="1" applyBorder="1" applyAlignment="1" applyProtection="1">
      <alignment horizontal="left" vertical="center"/>
      <protection locked="0"/>
    </xf>
    <xf numFmtId="20" fontId="10" fillId="0" borderId="39" xfId="0" applyNumberFormat="1" applyFont="1" applyFill="1" applyBorder="1" applyAlignment="1" applyProtection="1">
      <alignment horizontal="right" vertical="center"/>
      <protection locked="0"/>
    </xf>
    <xf numFmtId="20" fontId="10" fillId="0" borderId="27" xfId="0" applyNumberFormat="1" applyFont="1" applyFill="1" applyBorder="1" applyAlignment="1" applyProtection="1">
      <alignment horizontal="right" vertical="center"/>
      <protection locked="0"/>
    </xf>
    <xf numFmtId="4" fontId="10" fillId="0" borderId="33" xfId="0" applyNumberFormat="1" applyFont="1" applyFill="1" applyBorder="1" applyAlignment="1" applyProtection="1">
      <alignment horizontal="right" vertical="center"/>
    </xf>
    <xf numFmtId="20" fontId="10" fillId="0" borderId="26" xfId="0" applyNumberFormat="1" applyFont="1" applyFill="1" applyBorder="1" applyAlignment="1" applyProtection="1">
      <alignment horizontal="right" vertical="center"/>
      <protection locked="0"/>
    </xf>
    <xf numFmtId="2" fontId="10" fillId="0" borderId="27" xfId="0" applyNumberFormat="1" applyFont="1" applyFill="1" applyBorder="1" applyAlignment="1" applyProtection="1">
      <alignment horizontal="right"/>
    </xf>
    <xf numFmtId="4" fontId="10" fillId="0" borderId="28" xfId="0" applyNumberFormat="1" applyFont="1" applyFill="1" applyBorder="1" applyAlignment="1" applyProtection="1">
      <alignment horizontal="right" vertical="center"/>
    </xf>
    <xf numFmtId="165" fontId="10" fillId="0" borderId="39" xfId="0" applyNumberFormat="1" applyFont="1" applyFill="1" applyBorder="1" applyAlignment="1" applyProtection="1">
      <alignment horizontal="right" vertical="center"/>
      <protection locked="0"/>
    </xf>
    <xf numFmtId="4" fontId="10" fillId="0" borderId="27" xfId="0" applyNumberFormat="1" applyFont="1" applyFill="1" applyBorder="1" applyAlignment="1" applyProtection="1">
      <alignment horizontal="right" vertical="center"/>
      <protection locked="0"/>
    </xf>
    <xf numFmtId="1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4" fontId="3" fillId="5" borderId="34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6" xfId="0" applyFont="1" applyFill="1" applyBorder="1" applyAlignment="1" applyProtection="1">
      <alignment horizontal="right" vertical="center"/>
      <protection locked="0"/>
    </xf>
    <xf numFmtId="4" fontId="3" fillId="3" borderId="7" xfId="0" applyNumberFormat="1" applyFont="1" applyFill="1" applyBorder="1" applyAlignment="1" applyProtection="1">
      <alignment horizontal="right" vertical="center"/>
    </xf>
    <xf numFmtId="2" fontId="3" fillId="0" borderId="40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vertical="center"/>
    </xf>
    <xf numFmtId="4" fontId="3" fillId="4" borderId="8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4" fontId="11" fillId="7" borderId="1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 style="thin">
          <color theme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double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/>
        </left>
        <right style="double">
          <color indexed="64"/>
        </right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double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double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5" formatCode="hh:mm"/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font>
        <color theme="0"/>
      </font>
    </dxf>
    <dxf>
      <font>
        <color rgb="FFFFCC99"/>
      </font>
    </dxf>
    <dxf>
      <font>
        <color rgb="FFFFFF99"/>
      </font>
    </dxf>
    <dxf>
      <font>
        <color rgb="FF99FF99"/>
      </font>
    </dxf>
  </dxfs>
  <tableStyles count="0" defaultTableStyle="TableStyleMedium2" defaultPivotStyle="PivotStyleLight16"/>
  <colors>
    <mruColors>
      <color rgb="FFFFFFCC"/>
      <color rgb="FFFFCC99"/>
      <color rgb="FFFFFF99"/>
      <color rgb="FF99FF99"/>
      <color rgb="FFFF9999"/>
      <color rgb="FF66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1689652</xdr:colOff>
      <xdr:row>4</xdr:row>
      <xdr:rowOff>8283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EEC72BF-CCAB-4FEC-A8EA-D6D585007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468216" cy="7702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14:N35" headerRowCount="0" headerRowDxfId="2" dataDxfId="0" totalsRowDxfId="1" tableBorderDxfId="32">
  <tableColumns count="14">
    <tableColumn id="1" xr3:uid="{00000000-0010-0000-0000-000001000000}" name="Datum" totalsRowLabel="Ergebnis" headerRowDxfId="31" dataDxfId="16" totalsRowDxfId="30"/>
    <tableColumn id="2" xr3:uid="{00000000-0010-0000-0000-000002000000}" name="Beschreibung" headerRowDxfId="29" dataDxfId="15"/>
    <tableColumn id="3" xr3:uid="{00000000-0010-0000-0000-000003000000}" name="von" headerRowDxfId="28" dataDxfId="14"/>
    <tableColumn id="4" xr3:uid="{00000000-0010-0000-0000-000004000000}" name="bis" headerRowDxfId="27" dataDxfId="13"/>
    <tableColumn id="5" xr3:uid="{00000000-0010-0000-0000-000005000000}" name="Total" headerRowDxfId="26" dataDxfId="12">
      <calculatedColumnFormula>IF(AND(C15="",D15=""),"",(D15-C15)*24)</calculatedColumnFormula>
    </tableColumn>
    <tableColumn id="13" xr3:uid="{00000000-0010-0000-0000-00000D000000}" name="Spalte3" headerRowDxfId="25" dataDxfId="11"/>
    <tableColumn id="14" xr3:uid="{00000000-0010-0000-0000-00000E000000}" name="Spalte4" headerRowDxfId="24" dataDxfId="10"/>
    <tableColumn id="6" xr3:uid="{00000000-0010-0000-0000-000006000000}" name="Zeit" headerRowDxfId="23" dataDxfId="9">
      <calculatedColumnFormula>IF(AND(F14="",G14=""),"",(G14-F14)*24)</calculatedColumnFormula>
    </tableColumn>
    <tableColumn id="7" xr3:uid="{00000000-0010-0000-0000-000007000000}" name="Total2" headerRowDxfId="22" dataDxfId="8">
      <calculatedColumnFormula>IF(H15="","",IF(H15&lt;=1.5,50,IF(H15&lt;=3,80,IF(H15&lt;=5,110,200))))</calculatedColumnFormula>
    </tableColumn>
    <tableColumn id="8" xr3:uid="{00000000-0010-0000-0000-000008000000}" name="Auto" headerRowDxfId="21" dataDxfId="7"/>
    <tableColumn id="9" xr3:uid="{00000000-0010-0000-0000-000009000000}" name="ÖV" headerRowDxfId="20" dataDxfId="6"/>
    <tableColumn id="10" xr3:uid="{00000000-0010-0000-0000-00000A000000}" name="Div." headerRowDxfId="19" dataDxfId="5"/>
    <tableColumn id="11" xr3:uid="{00000000-0010-0000-0000-00000B000000}" name="Beleg" headerRowDxfId="18" dataDxfId="4"/>
    <tableColumn id="12" xr3:uid="{00000000-0010-0000-0000-00000C000000}" name="Total3" totalsRowFunction="count" headerRowDxfId="17" dataDxfId="3">
      <calculatedColumnFormula>IF(AND(J15="",K15="",L15=""),"",SUM(K15:L15)+(J15*0.7))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9"/>
  <sheetViews>
    <sheetView showGridLines="0" tabSelected="1" zoomScale="115" zoomScaleNormal="115" zoomScalePageLayoutView="75" workbookViewId="0">
      <selection activeCell="B17" sqref="B17"/>
    </sheetView>
  </sheetViews>
  <sheetFormatPr baseColWidth="10" defaultRowHeight="14.25" x14ac:dyDescent="0.25"/>
  <cols>
    <col min="1" max="1" width="11.7109375" style="5" customWidth="1"/>
    <col min="2" max="2" width="43.85546875" style="5" customWidth="1"/>
    <col min="3" max="9" width="8.7109375" style="4" customWidth="1"/>
    <col min="10" max="11" width="8.7109375" style="5" customWidth="1"/>
    <col min="12" max="12" width="9" style="5" customWidth="1"/>
    <col min="13" max="13" width="8.7109375" style="5" customWidth="1"/>
    <col min="14" max="14" width="9.7109375" style="5" customWidth="1"/>
    <col min="15" max="16384" width="11.42578125" style="5"/>
  </cols>
  <sheetData>
    <row r="1" spans="1:50" s="1" customFormat="1" ht="1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</row>
    <row r="2" spans="1:50" s="2" customFormat="1" ht="1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2" customFormat="1" ht="15" x14ac:dyDescent="0.25">
      <c r="A3" s="24"/>
      <c r="B3" s="24"/>
      <c r="C3" s="24"/>
      <c r="D3" s="24"/>
      <c r="E3" s="24"/>
      <c r="F3" s="26" t="s">
        <v>21</v>
      </c>
      <c r="G3" s="26"/>
      <c r="H3" s="24" t="s">
        <v>19</v>
      </c>
      <c r="I3" s="24"/>
      <c r="J3" s="24"/>
      <c r="K3" s="24"/>
      <c r="L3" s="24"/>
      <c r="M3" s="24"/>
      <c r="N3" s="27">
        <v>2024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2" customFormat="1" ht="1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6" customFormat="1" ht="15" x14ac:dyDescent="0.25">
      <c r="A5" s="24"/>
      <c r="B5" s="28"/>
      <c r="C5" s="28"/>
      <c r="D5" s="28"/>
      <c r="E5" s="28"/>
      <c r="F5" s="28"/>
      <c r="G5" s="28"/>
      <c r="H5" s="28"/>
      <c r="I5" s="28"/>
      <c r="J5" s="28"/>
      <c r="K5" s="29" t="s">
        <v>20</v>
      </c>
      <c r="L5" s="30"/>
      <c r="M5" s="30"/>
      <c r="N5" s="31" t="s">
        <v>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6" customFormat="1" ht="15" x14ac:dyDescent="0.25">
      <c r="A6" s="32" t="s">
        <v>14</v>
      </c>
      <c r="B6" s="33"/>
      <c r="C6" s="34"/>
      <c r="D6" s="35"/>
      <c r="E6" s="36"/>
      <c r="F6" s="34" t="s">
        <v>15</v>
      </c>
      <c r="G6" s="35"/>
      <c r="H6" s="37"/>
      <c r="I6" s="37"/>
      <c r="J6" s="36"/>
      <c r="K6" s="38" t="s">
        <v>3</v>
      </c>
      <c r="L6" s="39"/>
      <c r="M6" s="39"/>
      <c r="N6" s="40">
        <v>50</v>
      </c>
      <c r="O6" s="8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s="6" customFormat="1" ht="15" x14ac:dyDescent="0.25">
      <c r="A7" s="24"/>
      <c r="B7" s="28"/>
      <c r="C7" s="28"/>
      <c r="D7" s="28"/>
      <c r="E7" s="28"/>
      <c r="F7" s="28"/>
      <c r="G7" s="28"/>
      <c r="H7" s="28"/>
      <c r="I7" s="41"/>
      <c r="J7" s="28"/>
      <c r="K7" s="38" t="s">
        <v>9</v>
      </c>
      <c r="L7" s="39"/>
      <c r="M7" s="39"/>
      <c r="N7" s="40">
        <v>80</v>
      </c>
      <c r="O7" s="8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s="6" customFormat="1" ht="15" x14ac:dyDescent="0.25">
      <c r="A8" s="32" t="s">
        <v>16</v>
      </c>
      <c r="B8" s="42"/>
      <c r="C8" s="42"/>
      <c r="D8" s="42"/>
      <c r="E8" s="42"/>
      <c r="F8" s="42"/>
      <c r="G8" s="42"/>
      <c r="H8" s="42"/>
      <c r="I8" s="42"/>
      <c r="J8" s="28"/>
      <c r="K8" s="38" t="s">
        <v>10</v>
      </c>
      <c r="L8" s="39"/>
      <c r="M8" s="39"/>
      <c r="N8" s="40">
        <v>110</v>
      </c>
      <c r="O8" s="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s="6" customFormat="1" ht="15" x14ac:dyDescent="0.25">
      <c r="A9" s="24"/>
      <c r="B9" s="28"/>
      <c r="C9" s="41"/>
      <c r="D9" s="41"/>
      <c r="E9" s="41"/>
      <c r="F9" s="41"/>
      <c r="G9" s="41"/>
      <c r="H9" s="41"/>
      <c r="I9" s="41"/>
      <c r="J9" s="28"/>
      <c r="K9" s="38" t="s">
        <v>4</v>
      </c>
      <c r="L9" s="39"/>
      <c r="M9" s="39"/>
      <c r="N9" s="40">
        <v>200</v>
      </c>
      <c r="O9" s="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s="6" customFormat="1" ht="15" x14ac:dyDescent="0.25">
      <c r="A10" s="32" t="s">
        <v>22</v>
      </c>
      <c r="B10" s="41"/>
      <c r="C10" s="43" t="s">
        <v>23</v>
      </c>
      <c r="D10" s="44" t="s">
        <v>24</v>
      </c>
      <c r="E10" s="44"/>
      <c r="F10" s="44"/>
      <c r="G10" s="44"/>
      <c r="H10" s="44"/>
      <c r="I10" s="44"/>
      <c r="J10" s="28"/>
      <c r="K10" s="45" t="s">
        <v>5</v>
      </c>
      <c r="L10" s="46"/>
      <c r="M10" s="46"/>
      <c r="N10" s="47">
        <v>0.7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s="6" customFormat="1" ht="15.75" thickBot="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8"/>
      <c r="L11" s="49"/>
      <c r="M11" s="49"/>
      <c r="N11" s="49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s="4" customFormat="1" ht="15" x14ac:dyDescent="0.25">
      <c r="A12" s="50" t="s">
        <v>0</v>
      </c>
      <c r="B12" s="51" t="s">
        <v>11</v>
      </c>
      <c r="C12" s="52" t="s">
        <v>7</v>
      </c>
      <c r="D12" s="20"/>
      <c r="E12" s="21"/>
      <c r="F12" s="53" t="s">
        <v>17</v>
      </c>
      <c r="G12" s="54"/>
      <c r="H12" s="55" t="s">
        <v>6</v>
      </c>
      <c r="I12" s="56"/>
      <c r="J12" s="57" t="s">
        <v>1</v>
      </c>
      <c r="K12" s="18"/>
      <c r="L12" s="18"/>
      <c r="M12" s="58"/>
      <c r="N12" s="59"/>
      <c r="O12" s="9"/>
    </row>
    <row r="13" spans="1:50" ht="27.95" customHeight="1" x14ac:dyDescent="0.25">
      <c r="A13" s="60"/>
      <c r="B13" s="61"/>
      <c r="C13" s="62" t="s">
        <v>25</v>
      </c>
      <c r="D13" s="63" t="s">
        <v>26</v>
      </c>
      <c r="E13" s="64" t="s">
        <v>27</v>
      </c>
      <c r="F13" s="65" t="s">
        <v>28</v>
      </c>
      <c r="G13" s="66" t="s">
        <v>29</v>
      </c>
      <c r="H13" s="67" t="s">
        <v>30</v>
      </c>
      <c r="I13" s="68" t="s">
        <v>31</v>
      </c>
      <c r="J13" s="69" t="s">
        <v>32</v>
      </c>
      <c r="K13" s="70" t="s">
        <v>33</v>
      </c>
      <c r="L13" s="70" t="s">
        <v>34</v>
      </c>
      <c r="M13" s="70" t="s">
        <v>35</v>
      </c>
      <c r="N13" s="71" t="s">
        <v>36</v>
      </c>
      <c r="O13" s="10"/>
    </row>
    <row r="14" spans="1:50" x14ac:dyDescent="0.2">
      <c r="A14" s="72"/>
      <c r="B14" s="73"/>
      <c r="C14" s="74"/>
      <c r="D14" s="75"/>
      <c r="E14" s="76" t="str">
        <f>IF(AND(C14="",D14=""),"",(D14-C14)*24)</f>
        <v/>
      </c>
      <c r="F14" s="77"/>
      <c r="G14" s="75"/>
      <c r="H14" s="78" t="str">
        <f t="shared" ref="H14:H35" si="0">IF(AND(F14="",G14=""),"",(G14-F14)*24)</f>
        <v/>
      </c>
      <c r="I14" s="79" t="str">
        <f>IF(H14="","",IF(H14&lt;=1.5,50,IF(H14&lt;=3,80,IF(H14&lt;=5,110,200))))</f>
        <v/>
      </c>
      <c r="J14" s="80"/>
      <c r="K14" s="81"/>
      <c r="L14" s="81"/>
      <c r="M14" s="82"/>
      <c r="N14" s="79" t="str">
        <f>IF(AND(J14="",K14="",L14=""),"",SUM(K14:L14)+(J14*0.7))</f>
        <v/>
      </c>
      <c r="O14" s="10"/>
    </row>
    <row r="15" spans="1:50" x14ac:dyDescent="0.2">
      <c r="A15" s="83"/>
      <c r="B15" s="84"/>
      <c r="C15" s="85"/>
      <c r="D15" s="86"/>
      <c r="E15" s="87" t="str">
        <f t="shared" ref="E15:E35" si="1">IF(AND(C15="",D15=""),"",(D15-C15)*24)</f>
        <v/>
      </c>
      <c r="F15" s="88"/>
      <c r="G15" s="86"/>
      <c r="H15" s="89" t="str">
        <f t="shared" si="0"/>
        <v/>
      </c>
      <c r="I15" s="90" t="str">
        <f t="shared" ref="I15:I35" si="2">IF(H15="","",IF(H15&lt;=1.5,50,IF(H15&lt;=3,80,IF(H15&lt;=5,110,200))))</f>
        <v/>
      </c>
      <c r="J15" s="91"/>
      <c r="K15" s="92"/>
      <c r="L15" s="92"/>
      <c r="M15" s="93"/>
      <c r="N15" s="90" t="str">
        <f t="shared" ref="N15:N35" si="3">IF(AND(J15="",K15="",L15=""),"",SUM(K15:L15)+(J15*0.7))</f>
        <v/>
      </c>
      <c r="O15" s="10"/>
    </row>
    <row r="16" spans="1:50" x14ac:dyDescent="0.2">
      <c r="A16" s="83"/>
      <c r="B16" s="84"/>
      <c r="C16" s="85"/>
      <c r="D16" s="86"/>
      <c r="E16" s="87" t="str">
        <f t="shared" si="1"/>
        <v/>
      </c>
      <c r="F16" s="88"/>
      <c r="G16" s="86"/>
      <c r="H16" s="89" t="str">
        <f t="shared" si="0"/>
        <v/>
      </c>
      <c r="I16" s="90" t="str">
        <f t="shared" si="2"/>
        <v/>
      </c>
      <c r="J16" s="94"/>
      <c r="K16" s="92"/>
      <c r="L16" s="92"/>
      <c r="M16" s="93"/>
      <c r="N16" s="90" t="str">
        <f t="shared" si="3"/>
        <v/>
      </c>
      <c r="O16" s="10"/>
    </row>
    <row r="17" spans="1:15" x14ac:dyDescent="0.2">
      <c r="A17" s="83"/>
      <c r="B17" s="84"/>
      <c r="C17" s="85"/>
      <c r="D17" s="86"/>
      <c r="E17" s="87" t="str">
        <f t="shared" si="1"/>
        <v/>
      </c>
      <c r="F17" s="88"/>
      <c r="G17" s="86"/>
      <c r="H17" s="89" t="str">
        <f t="shared" si="0"/>
        <v/>
      </c>
      <c r="I17" s="90" t="str">
        <f t="shared" si="2"/>
        <v/>
      </c>
      <c r="J17" s="94"/>
      <c r="K17" s="92"/>
      <c r="L17" s="92"/>
      <c r="M17" s="93"/>
      <c r="N17" s="90" t="str">
        <f t="shared" si="3"/>
        <v/>
      </c>
      <c r="O17" s="10"/>
    </row>
    <row r="18" spans="1:15" x14ac:dyDescent="0.2">
      <c r="A18" s="83"/>
      <c r="B18" s="84"/>
      <c r="C18" s="85"/>
      <c r="D18" s="86"/>
      <c r="E18" s="87" t="str">
        <f t="shared" si="1"/>
        <v/>
      </c>
      <c r="F18" s="88"/>
      <c r="G18" s="86"/>
      <c r="H18" s="89" t="str">
        <f t="shared" si="0"/>
        <v/>
      </c>
      <c r="I18" s="90" t="str">
        <f t="shared" si="2"/>
        <v/>
      </c>
      <c r="J18" s="94"/>
      <c r="K18" s="92"/>
      <c r="L18" s="92"/>
      <c r="M18" s="93"/>
      <c r="N18" s="90" t="str">
        <f t="shared" si="3"/>
        <v/>
      </c>
      <c r="O18" s="10"/>
    </row>
    <row r="19" spans="1:15" x14ac:dyDescent="0.2">
      <c r="A19" s="83"/>
      <c r="B19" s="84"/>
      <c r="C19" s="85"/>
      <c r="D19" s="86"/>
      <c r="E19" s="87" t="str">
        <f t="shared" si="1"/>
        <v/>
      </c>
      <c r="F19" s="88"/>
      <c r="G19" s="86"/>
      <c r="H19" s="89" t="str">
        <f t="shared" si="0"/>
        <v/>
      </c>
      <c r="I19" s="90" t="str">
        <f t="shared" si="2"/>
        <v/>
      </c>
      <c r="J19" s="94"/>
      <c r="K19" s="92"/>
      <c r="L19" s="92"/>
      <c r="M19" s="93"/>
      <c r="N19" s="90" t="str">
        <f t="shared" si="3"/>
        <v/>
      </c>
      <c r="O19" s="10"/>
    </row>
    <row r="20" spans="1:15" x14ac:dyDescent="0.2">
      <c r="A20" s="83"/>
      <c r="B20" s="84"/>
      <c r="C20" s="85"/>
      <c r="D20" s="86"/>
      <c r="E20" s="87" t="str">
        <f t="shared" si="1"/>
        <v/>
      </c>
      <c r="F20" s="88"/>
      <c r="G20" s="86"/>
      <c r="H20" s="89" t="str">
        <f t="shared" si="0"/>
        <v/>
      </c>
      <c r="I20" s="90" t="str">
        <f t="shared" si="2"/>
        <v/>
      </c>
      <c r="J20" s="94"/>
      <c r="K20" s="92"/>
      <c r="L20" s="92"/>
      <c r="M20" s="93"/>
      <c r="N20" s="90" t="str">
        <f t="shared" si="3"/>
        <v/>
      </c>
      <c r="O20" s="10"/>
    </row>
    <row r="21" spans="1:15" x14ac:dyDescent="0.2">
      <c r="A21" s="83"/>
      <c r="B21" s="84"/>
      <c r="C21" s="85"/>
      <c r="D21" s="86"/>
      <c r="E21" s="87" t="str">
        <f t="shared" si="1"/>
        <v/>
      </c>
      <c r="F21" s="88"/>
      <c r="G21" s="86"/>
      <c r="H21" s="89" t="str">
        <f t="shared" si="0"/>
        <v/>
      </c>
      <c r="I21" s="90" t="str">
        <f t="shared" si="2"/>
        <v/>
      </c>
      <c r="J21" s="94"/>
      <c r="K21" s="92"/>
      <c r="L21" s="92"/>
      <c r="M21" s="93"/>
      <c r="N21" s="90" t="str">
        <f t="shared" si="3"/>
        <v/>
      </c>
      <c r="O21" s="10"/>
    </row>
    <row r="22" spans="1:15" x14ac:dyDescent="0.2">
      <c r="A22" s="83"/>
      <c r="B22" s="84"/>
      <c r="C22" s="85"/>
      <c r="D22" s="86"/>
      <c r="E22" s="87" t="str">
        <f t="shared" si="1"/>
        <v/>
      </c>
      <c r="F22" s="88"/>
      <c r="G22" s="86"/>
      <c r="H22" s="89" t="str">
        <f t="shared" si="0"/>
        <v/>
      </c>
      <c r="I22" s="90" t="str">
        <f>IF(H22="","",IF(H22&lt;=1.5,50,IF(H22&lt;=3,80,IF(H22&lt;=5,110,200))))</f>
        <v/>
      </c>
      <c r="J22" s="94"/>
      <c r="K22" s="92"/>
      <c r="L22" s="92"/>
      <c r="M22" s="93"/>
      <c r="N22" s="90" t="str">
        <f>IF(AND(J22="",K22="",L22=""),"",SUM(K22:L22)+(J22*0.7))</f>
        <v/>
      </c>
      <c r="O22" s="10"/>
    </row>
    <row r="23" spans="1:15" x14ac:dyDescent="0.2">
      <c r="A23" s="83"/>
      <c r="B23" s="84"/>
      <c r="C23" s="85"/>
      <c r="D23" s="86"/>
      <c r="E23" s="87" t="str">
        <f t="shared" si="1"/>
        <v/>
      </c>
      <c r="F23" s="88"/>
      <c r="G23" s="86"/>
      <c r="H23" s="89" t="str">
        <f t="shared" si="0"/>
        <v/>
      </c>
      <c r="I23" s="90" t="str">
        <f>IF(H23="","",IF(H23&lt;=1.5,50,IF(H23&lt;=3,80,IF(H23&lt;=5,110,200))))</f>
        <v/>
      </c>
      <c r="J23" s="94"/>
      <c r="K23" s="92"/>
      <c r="L23" s="92"/>
      <c r="M23" s="93"/>
      <c r="N23" s="90" t="str">
        <f>IF(AND(J23="",K23="",L23=""),"",SUM(K23:L23)+(J23*0.7))</f>
        <v/>
      </c>
      <c r="O23" s="10"/>
    </row>
    <row r="24" spans="1:15" x14ac:dyDescent="0.2">
      <c r="A24" s="83"/>
      <c r="B24" s="84"/>
      <c r="C24" s="85"/>
      <c r="D24" s="86"/>
      <c r="E24" s="87" t="str">
        <f t="shared" si="1"/>
        <v/>
      </c>
      <c r="F24" s="88"/>
      <c r="G24" s="86"/>
      <c r="H24" s="89" t="str">
        <f t="shared" si="0"/>
        <v/>
      </c>
      <c r="I24" s="90" t="str">
        <f t="shared" si="2"/>
        <v/>
      </c>
      <c r="J24" s="94"/>
      <c r="K24" s="92"/>
      <c r="L24" s="92"/>
      <c r="M24" s="93"/>
      <c r="N24" s="90" t="str">
        <f t="shared" si="3"/>
        <v/>
      </c>
      <c r="O24" s="10"/>
    </row>
    <row r="25" spans="1:15" x14ac:dyDescent="0.2">
      <c r="A25" s="83"/>
      <c r="B25" s="84"/>
      <c r="C25" s="85"/>
      <c r="D25" s="86"/>
      <c r="E25" s="87" t="str">
        <f t="shared" si="1"/>
        <v/>
      </c>
      <c r="F25" s="88"/>
      <c r="G25" s="86"/>
      <c r="H25" s="89" t="str">
        <f t="shared" si="0"/>
        <v/>
      </c>
      <c r="I25" s="90" t="str">
        <f t="shared" si="2"/>
        <v/>
      </c>
      <c r="J25" s="94"/>
      <c r="K25" s="92"/>
      <c r="L25" s="92"/>
      <c r="M25" s="93"/>
      <c r="N25" s="90" t="str">
        <f t="shared" si="3"/>
        <v/>
      </c>
      <c r="O25" s="10"/>
    </row>
    <row r="26" spans="1:15" x14ac:dyDescent="0.2">
      <c r="A26" s="83"/>
      <c r="B26" s="84"/>
      <c r="C26" s="85"/>
      <c r="D26" s="86"/>
      <c r="E26" s="87" t="str">
        <f t="shared" si="1"/>
        <v/>
      </c>
      <c r="F26" s="88"/>
      <c r="G26" s="86"/>
      <c r="H26" s="89" t="str">
        <f t="shared" si="0"/>
        <v/>
      </c>
      <c r="I26" s="90" t="str">
        <f t="shared" si="2"/>
        <v/>
      </c>
      <c r="J26" s="94"/>
      <c r="K26" s="92"/>
      <c r="L26" s="92"/>
      <c r="M26" s="93"/>
      <c r="N26" s="90" t="str">
        <f t="shared" si="3"/>
        <v/>
      </c>
      <c r="O26" s="10"/>
    </row>
    <row r="27" spans="1:15" x14ac:dyDescent="0.2">
      <c r="A27" s="83"/>
      <c r="B27" s="84"/>
      <c r="C27" s="85"/>
      <c r="D27" s="86"/>
      <c r="E27" s="87" t="str">
        <f t="shared" si="1"/>
        <v/>
      </c>
      <c r="F27" s="88"/>
      <c r="G27" s="86"/>
      <c r="H27" s="89" t="str">
        <f t="shared" si="0"/>
        <v/>
      </c>
      <c r="I27" s="90" t="str">
        <f t="shared" si="2"/>
        <v/>
      </c>
      <c r="J27" s="94"/>
      <c r="K27" s="92"/>
      <c r="L27" s="92"/>
      <c r="M27" s="93"/>
      <c r="N27" s="90" t="str">
        <f t="shared" si="3"/>
        <v/>
      </c>
      <c r="O27" s="10"/>
    </row>
    <row r="28" spans="1:15" x14ac:dyDescent="0.2">
      <c r="A28" s="83"/>
      <c r="B28" s="84"/>
      <c r="C28" s="85"/>
      <c r="D28" s="86"/>
      <c r="E28" s="87" t="str">
        <f t="shared" si="1"/>
        <v/>
      </c>
      <c r="F28" s="88"/>
      <c r="G28" s="86"/>
      <c r="H28" s="89" t="str">
        <f t="shared" si="0"/>
        <v/>
      </c>
      <c r="I28" s="90" t="str">
        <f t="shared" si="2"/>
        <v/>
      </c>
      <c r="J28" s="94"/>
      <c r="K28" s="92"/>
      <c r="L28" s="92"/>
      <c r="M28" s="93"/>
      <c r="N28" s="90" t="str">
        <f t="shared" si="3"/>
        <v/>
      </c>
      <c r="O28" s="10"/>
    </row>
    <row r="29" spans="1:15" x14ac:dyDescent="0.2">
      <c r="A29" s="83"/>
      <c r="B29" s="84"/>
      <c r="C29" s="85"/>
      <c r="D29" s="86"/>
      <c r="E29" s="87" t="str">
        <f t="shared" si="1"/>
        <v/>
      </c>
      <c r="F29" s="88"/>
      <c r="G29" s="86"/>
      <c r="H29" s="89" t="str">
        <f t="shared" si="0"/>
        <v/>
      </c>
      <c r="I29" s="90" t="str">
        <f t="shared" si="2"/>
        <v/>
      </c>
      <c r="J29" s="94"/>
      <c r="K29" s="92"/>
      <c r="L29" s="92"/>
      <c r="M29" s="93"/>
      <c r="N29" s="90" t="str">
        <f t="shared" si="3"/>
        <v/>
      </c>
      <c r="O29" s="10"/>
    </row>
    <row r="30" spans="1:15" x14ac:dyDescent="0.2">
      <c r="A30" s="83"/>
      <c r="B30" s="84"/>
      <c r="C30" s="85"/>
      <c r="D30" s="86"/>
      <c r="E30" s="87" t="str">
        <f t="shared" si="1"/>
        <v/>
      </c>
      <c r="F30" s="88"/>
      <c r="G30" s="86"/>
      <c r="H30" s="89" t="str">
        <f t="shared" si="0"/>
        <v/>
      </c>
      <c r="I30" s="90" t="str">
        <f t="shared" si="2"/>
        <v/>
      </c>
      <c r="J30" s="94"/>
      <c r="K30" s="92"/>
      <c r="L30" s="92"/>
      <c r="M30" s="93"/>
      <c r="N30" s="90" t="str">
        <f t="shared" si="3"/>
        <v/>
      </c>
      <c r="O30" s="10"/>
    </row>
    <row r="31" spans="1:15" x14ac:dyDescent="0.2">
      <c r="A31" s="83"/>
      <c r="B31" s="84"/>
      <c r="C31" s="85"/>
      <c r="D31" s="86"/>
      <c r="E31" s="87" t="str">
        <f t="shared" si="1"/>
        <v/>
      </c>
      <c r="F31" s="88"/>
      <c r="G31" s="86"/>
      <c r="H31" s="89" t="str">
        <f t="shared" si="0"/>
        <v/>
      </c>
      <c r="I31" s="90" t="str">
        <f t="shared" si="2"/>
        <v/>
      </c>
      <c r="J31" s="94"/>
      <c r="K31" s="92"/>
      <c r="L31" s="92"/>
      <c r="M31" s="93"/>
      <c r="N31" s="90" t="str">
        <f t="shared" si="3"/>
        <v/>
      </c>
      <c r="O31" s="10"/>
    </row>
    <row r="32" spans="1:15" x14ac:dyDescent="0.2">
      <c r="A32" s="83"/>
      <c r="B32" s="84"/>
      <c r="C32" s="85"/>
      <c r="D32" s="86"/>
      <c r="E32" s="87" t="str">
        <f t="shared" si="1"/>
        <v/>
      </c>
      <c r="F32" s="88"/>
      <c r="G32" s="86"/>
      <c r="H32" s="89" t="str">
        <f t="shared" si="0"/>
        <v/>
      </c>
      <c r="I32" s="90" t="str">
        <f t="shared" si="2"/>
        <v/>
      </c>
      <c r="J32" s="94"/>
      <c r="K32" s="92"/>
      <c r="L32" s="92"/>
      <c r="M32" s="93"/>
      <c r="N32" s="90" t="str">
        <f t="shared" si="3"/>
        <v/>
      </c>
      <c r="O32" s="10"/>
    </row>
    <row r="33" spans="1:15" ht="15" customHeight="1" x14ac:dyDescent="0.2">
      <c r="A33" s="83"/>
      <c r="B33" s="84"/>
      <c r="C33" s="85"/>
      <c r="D33" s="86"/>
      <c r="E33" s="87" t="str">
        <f t="shared" si="1"/>
        <v/>
      </c>
      <c r="F33" s="88"/>
      <c r="G33" s="86"/>
      <c r="H33" s="89" t="str">
        <f t="shared" si="0"/>
        <v/>
      </c>
      <c r="I33" s="90" t="str">
        <f t="shared" si="2"/>
        <v/>
      </c>
      <c r="J33" s="94"/>
      <c r="K33" s="92"/>
      <c r="L33" s="92"/>
      <c r="M33" s="93"/>
      <c r="N33" s="90" t="str">
        <f t="shared" si="3"/>
        <v/>
      </c>
      <c r="O33" s="10"/>
    </row>
    <row r="34" spans="1:15" x14ac:dyDescent="0.2">
      <c r="A34" s="83"/>
      <c r="B34" s="84"/>
      <c r="C34" s="85"/>
      <c r="D34" s="86"/>
      <c r="E34" s="87" t="str">
        <f t="shared" si="1"/>
        <v/>
      </c>
      <c r="F34" s="88"/>
      <c r="G34" s="86"/>
      <c r="H34" s="89" t="str">
        <f t="shared" si="0"/>
        <v/>
      </c>
      <c r="I34" s="90" t="str">
        <f t="shared" si="2"/>
        <v/>
      </c>
      <c r="J34" s="94"/>
      <c r="K34" s="92"/>
      <c r="L34" s="92"/>
      <c r="M34" s="93"/>
      <c r="N34" s="90" t="str">
        <f t="shared" si="3"/>
        <v/>
      </c>
      <c r="O34" s="10"/>
    </row>
    <row r="35" spans="1:15" x14ac:dyDescent="0.2">
      <c r="A35" s="95"/>
      <c r="B35" s="96"/>
      <c r="C35" s="97"/>
      <c r="D35" s="98"/>
      <c r="E35" s="99" t="str">
        <f t="shared" si="1"/>
        <v/>
      </c>
      <c r="F35" s="100"/>
      <c r="G35" s="98"/>
      <c r="H35" s="101" t="str">
        <f t="shared" si="0"/>
        <v/>
      </c>
      <c r="I35" s="102" t="str">
        <f t="shared" si="2"/>
        <v/>
      </c>
      <c r="J35" s="103"/>
      <c r="K35" s="104"/>
      <c r="L35" s="104"/>
      <c r="M35" s="105"/>
      <c r="N35" s="102" t="str">
        <f t="shared" si="3"/>
        <v/>
      </c>
    </row>
    <row r="36" spans="1:15" s="7" customFormat="1" ht="20.100000000000001" customHeight="1" thickBot="1" x14ac:dyDescent="0.3">
      <c r="A36" s="48"/>
      <c r="B36" s="106"/>
      <c r="C36" s="107" t="s">
        <v>12</v>
      </c>
      <c r="D36" s="108" t="s">
        <v>13</v>
      </c>
      <c r="E36" s="109">
        <f>SUM(Tabelle2[[#All],[Total]])</f>
        <v>0</v>
      </c>
      <c r="F36" s="110"/>
      <c r="G36" s="110"/>
      <c r="H36" s="111" t="s">
        <v>8</v>
      </c>
      <c r="I36" s="112">
        <f>SUM(Tabelle2[[#All],[Total2]])</f>
        <v>0</v>
      </c>
      <c r="J36" s="113" t="str">
        <f>IF(SUBTOTAL(109,Tabelle2[[#All],[Auto]])&gt;0,SUBTOTAL(109,Tabelle2[[#All],[Auto]]),"")</f>
        <v/>
      </c>
      <c r="K36" s="114" t="str">
        <f>IF(SUBTOTAL(109,Tabelle2[[#All],[ÖV]])&gt;0,SUBTOTAL(109,Tabelle2[[#All],[ÖV]]),"")</f>
        <v/>
      </c>
      <c r="L36" s="114" t="str">
        <f>IF(SUBTOTAL(109,Tabelle2[[#All],[Div.]])&gt;0,SUBTOTAL(109,Tabelle2[[#All],[Div.]]),"")</f>
        <v/>
      </c>
      <c r="M36" s="108" t="s">
        <v>2</v>
      </c>
      <c r="N36" s="115">
        <f>SUM(Tabelle2[[#All],[Total3]])</f>
        <v>0</v>
      </c>
    </row>
    <row r="37" spans="1:15" ht="24.95" customHeight="1" thickBot="1" x14ac:dyDescent="0.3">
      <c r="A37" s="48"/>
      <c r="B37" s="106"/>
      <c r="C37" s="106"/>
      <c r="D37" s="116"/>
      <c r="E37" s="116"/>
      <c r="F37" s="116"/>
      <c r="G37" s="116"/>
      <c r="H37" s="117" t="s">
        <v>37</v>
      </c>
      <c r="I37" s="118"/>
      <c r="J37" s="118"/>
      <c r="K37" s="118"/>
      <c r="L37" s="118"/>
      <c r="M37" s="119" t="s">
        <v>2</v>
      </c>
      <c r="N37" s="120">
        <f>SUM(I36+N36)</f>
        <v>0</v>
      </c>
    </row>
    <row r="38" spans="1:15" x14ac:dyDescent="0.2">
      <c r="A38" s="11"/>
      <c r="B38" s="11"/>
      <c r="C38" s="12"/>
      <c r="D38" s="12"/>
      <c r="E38" s="12"/>
      <c r="F38" s="12"/>
      <c r="G38" s="12"/>
      <c r="H38" s="13"/>
      <c r="I38" s="14"/>
      <c r="J38" s="15"/>
      <c r="K38" s="14"/>
      <c r="L38" s="14"/>
      <c r="M38" s="15"/>
      <c r="N38" s="14"/>
    </row>
    <row r="39" spans="1:15" s="16" customFormat="1" ht="39.950000000000003" customHeight="1" x14ac:dyDescent="0.25">
      <c r="B39" s="17"/>
      <c r="C39" s="121" t="s">
        <v>0</v>
      </c>
      <c r="D39" s="122"/>
      <c r="E39" s="122"/>
      <c r="F39" s="123"/>
      <c r="G39" s="124"/>
      <c r="H39" s="121"/>
      <c r="I39" s="125" t="s">
        <v>18</v>
      </c>
      <c r="J39" s="126"/>
      <c r="K39" s="126"/>
      <c r="L39" s="19"/>
      <c r="M39" s="19"/>
      <c r="N39" s="19"/>
      <c r="O39" s="127"/>
    </row>
  </sheetData>
  <sheetProtection sheet="1" objects="1" scenarios="1"/>
  <protectedRanges>
    <protectedRange sqref="C39:N39" name="Bereich5"/>
    <protectedRange sqref="J14:M35" name="Bereich3"/>
    <protectedRange sqref="F14:G35" name="Bereich2"/>
    <protectedRange sqref="A14:D35" name="Bereich1"/>
    <protectedRange sqref="B6:I10" name="Bereich4"/>
  </protectedRanges>
  <mergeCells count="15">
    <mergeCell ref="A12:A13"/>
    <mergeCell ref="B8:I8"/>
    <mergeCell ref="C6:D6"/>
    <mergeCell ref="B12:B13"/>
    <mergeCell ref="F12:G12"/>
    <mergeCell ref="F6:G6"/>
    <mergeCell ref="D10:I10"/>
    <mergeCell ref="C12:E12"/>
    <mergeCell ref="F3:G3"/>
    <mergeCell ref="I39:K39"/>
    <mergeCell ref="H37:L37"/>
    <mergeCell ref="J12:N12"/>
    <mergeCell ref="H12:I12"/>
    <mergeCell ref="L39:N39"/>
    <mergeCell ref="D39:F39"/>
  </mergeCells>
  <conditionalFormatting sqref="E36:G36">
    <cfRule type="cellIs" dxfId="36" priority="4" operator="equal">
      <formula>0</formula>
    </cfRule>
  </conditionalFormatting>
  <conditionalFormatting sqref="I36">
    <cfRule type="cellIs" dxfId="35" priority="3" operator="equal">
      <formula>0</formula>
    </cfRule>
  </conditionalFormatting>
  <conditionalFormatting sqref="N36">
    <cfRule type="cellIs" dxfId="34" priority="2" operator="equal">
      <formula>0</formula>
    </cfRule>
  </conditionalFormatting>
  <conditionalFormatting sqref="N37">
    <cfRule type="cellIs" dxfId="33" priority="1" operator="equal">
      <formula>0</formula>
    </cfRule>
  </conditionalFormatting>
  <pageMargins left="0.39370078740157483" right="0.39370078740157483" top="0.39370078740157483" bottom="0.39370078740157483" header="0.31496062992125984" footer="0.19685039370078741"/>
  <pageSetup paperSize="9" scale="86" fitToHeight="0" orientation="landscape" r:id="rId1"/>
  <ignoredErrors>
    <ignoredError sqref="E14:E35 I14:I35 N14 N16:N35" calculatedColumn="1"/>
    <ignoredError sqref="N15" formulaRange="1" calculatedColumn="1"/>
    <ignoredError sqref="H14:H35" unlockedFormula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+ I W U V R L Z r D u o A A A A + Q A A A B I A H A B D b 2 5 m a W c v U G F j a 2 F n Z S 5 4 b W w g o h g A K K A U A A A A A A A A A A A A A A A A A A A A A A A A A A A A h Y 8 x D o I w G I W v Q r r T l m q M k J 8 y s D h I Y m J i X J t S o R G K o c V y N w e P 5 B U k U d T N 8 b 1 8 X / L e 4 3 a H b G y b 4 K p 6 q z u T o g h T F C g j u 1 K b K k W D O 4 V r l H H Y C X k W l Q o m 2 N h k t D p F t X O X h B D v P f Y L 3 P U V Y Z R G 5 F h s 9 7 J W r Q i 1 s U 4 Y q d D H K v 9 b i M P h N Y Y z H C / x i r E Y 0 w k B M v d Q a P N l 2 D Q Z U y A / J e R D 4 4 Z e 8 V K F + Q b I H I G 8 b / A n U E s D B B Q A A g A I A P i F l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4 h Z R V K I p H u A 4 A A A A R A A A A E w A c A E Z v c m 1 1 b G F z L 1 N l Y 3 R p b 2 4 x L m 0 g o h g A K K A U A A A A A A A A A A A A A A A A A A A A A A A A A A A A K 0 5 N L s n M z 1 M I h t C G 1 g B Q S w E C L Q A U A A I A C A D 4 h Z R V E t m s O 6 g A A A D 5 A A A A E g A A A A A A A A A A A A A A A A A A A A A A Q 2 9 u Z m l n L 1 B h Y 2 t h Z 2 U u e G 1 s U E s B A i 0 A F A A C A A g A + I W U V Q / K 6 a u k A A A A 6 Q A A A B M A A A A A A A A A A A A A A A A A 9 A A A A F t D b 2 5 0 Z W 5 0 X 1 R 5 c G V z X S 5 4 b W x Q S w E C L Q A U A A I A C A D 4 h Z R V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f o E j y n U x H U q P a l q q t W 5 b c g A A A A A C A A A A A A A D Z g A A w A A A A B A A A A B N b + q Z J a h u C s Q U A 1 f M t / W X A A A A A A S A A A C g A A A A E A A A A I Y X r Q I v q f P g t B D r S a Z L A P 1 Q A A A A D 4 X 5 Y + N 5 M G Z N J 8 2 Y F h k K 6 A F 7 k L K D c X T l T 0 t 5 V X / J c c b I p J g y x + n S O 2 I b D c k l G R f t b U n 3 2 n o R C u M x O R j W j 2 a W v q L L 9 3 5 b 8 F O X k B X R B T 7 X y d E U A A A A P t t u N V H X Q 0 m X e B B Q p g Z M G X B p P T M = < / D a t a M a s h u p > 
</file>

<file path=customXml/itemProps1.xml><?xml version="1.0" encoding="utf-8"?>
<ds:datastoreItem xmlns:ds="http://schemas.openxmlformats.org/officeDocument/2006/customXml" ds:itemID="{C9E360B9-1272-4727-B989-29D811DB3E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Leni Kernen</dc:creator>
  <cp:lastModifiedBy>Bücherer Céline</cp:lastModifiedBy>
  <cp:lastPrinted>2024-01-26T10:52:07Z</cp:lastPrinted>
  <dcterms:created xsi:type="dcterms:W3CDTF">2013-01-18T19:33:46Z</dcterms:created>
  <dcterms:modified xsi:type="dcterms:W3CDTF">2024-01-26T10:52:56Z</dcterms:modified>
</cp:coreProperties>
</file>